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ld\Desktop\"/>
    </mc:Choice>
  </mc:AlternateContent>
  <bookViews>
    <workbookView xWindow="930" yWindow="0" windowWidth="21600" windowHeight="11865"/>
  </bookViews>
  <sheets>
    <sheet name="BudgetUtfall" sheetId="1" r:id="rId1"/>
  </sheets>
  <calcPr calcId="152511"/>
</workbook>
</file>

<file path=xl/calcChain.xml><?xml version="1.0" encoding="utf-8"?>
<calcChain xmlns="http://schemas.openxmlformats.org/spreadsheetml/2006/main">
  <c r="V4" i="1" l="1"/>
  <c r="V10" i="1" s="1"/>
  <c r="W4" i="1"/>
  <c r="W10" i="1" s="1"/>
  <c r="X4" i="1"/>
  <c r="X10" i="1" s="1"/>
  <c r="Y4" i="1"/>
  <c r="Y10" i="1" s="1"/>
  <c r="Z4" i="1"/>
  <c r="Z10" i="1" s="1"/>
  <c r="AA4" i="1"/>
  <c r="AA10" i="1" s="1"/>
  <c r="AB4" i="1"/>
  <c r="AB10" i="1" s="1"/>
  <c r="AC4" i="1"/>
  <c r="AC10" i="1" s="1"/>
  <c r="AD4" i="1"/>
  <c r="AD10" i="1" s="1"/>
  <c r="AE4" i="1"/>
  <c r="AE10" i="1" s="1"/>
  <c r="AF4" i="1"/>
  <c r="AF10" i="1" s="1"/>
  <c r="AG4" i="1"/>
  <c r="AG10" i="1" s="1"/>
  <c r="AH10" i="1"/>
  <c r="V32" i="1"/>
  <c r="V33" i="1" s="1"/>
  <c r="W32" i="1"/>
  <c r="X32" i="1"/>
  <c r="Y32" i="1"/>
  <c r="Z32" i="1"/>
  <c r="AA32" i="1"/>
  <c r="AB32" i="1"/>
  <c r="AC32" i="1"/>
  <c r="AD32" i="1"/>
  <c r="AE32" i="1"/>
  <c r="AF32" i="1"/>
  <c r="AG32" i="1"/>
  <c r="AH32" i="1"/>
  <c r="W33" i="1" l="1"/>
  <c r="O32" i="1"/>
  <c r="P32" i="1"/>
  <c r="M32" i="1"/>
  <c r="N32" i="1"/>
  <c r="I32" i="1"/>
  <c r="C32" i="1" l="1"/>
  <c r="D32" i="1"/>
  <c r="E32" i="1"/>
  <c r="F32" i="1"/>
  <c r="G32" i="1"/>
  <c r="H32" i="1"/>
  <c r="B32" i="1"/>
  <c r="C4" i="1"/>
  <c r="C10" i="1" s="1"/>
  <c r="D4" i="1"/>
  <c r="D10" i="1" s="1"/>
  <c r="E4" i="1"/>
  <c r="E10" i="1" s="1"/>
  <c r="F4" i="1"/>
  <c r="F10" i="1" s="1"/>
  <c r="G4" i="1"/>
  <c r="G10" i="1" s="1"/>
  <c r="H10" i="1"/>
  <c r="I4" i="1"/>
  <c r="I10" i="1" s="1"/>
  <c r="I33" i="1" s="1"/>
  <c r="B4" i="1"/>
  <c r="B10" i="1" s="1"/>
  <c r="F33" i="1" l="1"/>
  <c r="G33" i="1"/>
  <c r="B33" i="1"/>
  <c r="H33" i="1"/>
  <c r="C33" i="1"/>
  <c r="C34" i="1" s="1"/>
  <c r="E33" i="1"/>
  <c r="D33" i="1"/>
  <c r="L4" i="1"/>
  <c r="M4" i="1"/>
  <c r="N4" i="1"/>
  <c r="O4" i="1"/>
  <c r="K4" i="1"/>
  <c r="D34" i="1" l="1"/>
  <c r="F34" i="1" s="1"/>
  <c r="H34" i="1" s="1"/>
  <c r="K10" i="1"/>
  <c r="L10" i="1"/>
  <c r="M10" i="1"/>
  <c r="M33" i="1" s="1"/>
  <c r="N10" i="1"/>
  <c r="N33" i="1" s="1"/>
  <c r="O10" i="1"/>
  <c r="P10" i="1"/>
  <c r="Q10" i="1"/>
  <c r="R10" i="1"/>
  <c r="J10" i="1"/>
  <c r="J33" i="1" s="1"/>
  <c r="L32" i="1"/>
  <c r="U32" i="1"/>
  <c r="U4" i="1"/>
  <c r="U10" i="1" s="1"/>
  <c r="T4" i="1"/>
  <c r="T10" i="1" s="1"/>
  <c r="S4" i="1"/>
  <c r="S10" i="1" s="1"/>
  <c r="J34" i="1" l="1"/>
  <c r="L33" i="1"/>
  <c r="U33" i="1"/>
  <c r="T32" i="1"/>
  <c r="L34" i="1" l="1"/>
  <c r="N34" i="1" s="1"/>
  <c r="T33" i="1"/>
  <c r="S32" i="1" l="1"/>
  <c r="R32" i="1"/>
  <c r="Q32" i="1"/>
  <c r="Q33" i="1" s="1"/>
  <c r="P33" i="1"/>
  <c r="P34" i="1" s="1"/>
  <c r="O33" i="1"/>
  <c r="K32" i="1"/>
  <c r="K33" i="1" s="1"/>
  <c r="R33" i="1" l="1"/>
  <c r="R34" i="1" s="1"/>
  <c r="T34" i="1" s="1"/>
  <c r="S33" i="1"/>
  <c r="V34" i="1" l="1"/>
  <c r="X34" i="1" s="1"/>
  <c r="Z34" i="1" s="1"/>
  <c r="AB34" i="1" s="1"/>
  <c r="AD34" i="1" s="1"/>
  <c r="AF34" i="1" s="1"/>
  <c r="AH34" i="1" s="1"/>
</calcChain>
</file>

<file path=xl/comments1.xml><?xml version="1.0" encoding="utf-8"?>
<comments xmlns="http://schemas.openxmlformats.org/spreadsheetml/2006/main">
  <authors>
    <author>Thomas Lindgren</author>
  </authors>
  <commentList>
    <comment ref="R30" authorId="0" shapeId="0">
      <text>
        <r>
          <rPr>
            <b/>
            <sz val="9"/>
            <color indexed="81"/>
            <rFont val="Tahoma"/>
            <charset val="1"/>
          </rPr>
          <t>Nya excelark!</t>
        </r>
        <r>
          <rPr>
            <sz val="9"/>
            <color indexed="81"/>
            <rFont val="Tahoma"/>
            <family val="2"/>
          </rPr>
          <t xml:space="preserve">
Diff om man ska använda rätt formler genom åren!</t>
        </r>
      </text>
    </comment>
  </commentList>
</comments>
</file>

<file path=xl/sharedStrings.xml><?xml version="1.0" encoding="utf-8"?>
<sst xmlns="http://schemas.openxmlformats.org/spreadsheetml/2006/main" count="117" uniqueCount="66">
  <si>
    <t>Utfall 2008</t>
  </si>
  <si>
    <t>Intäkter</t>
  </si>
  <si>
    <t>Medlemsavgifter</t>
  </si>
  <si>
    <t>Garageel</t>
  </si>
  <si>
    <t>Summa</t>
  </si>
  <si>
    <t>El</t>
  </si>
  <si>
    <t>Kabel-TV</t>
  </si>
  <si>
    <t>Försäkring</t>
  </si>
  <si>
    <t>Inköp</t>
  </si>
  <si>
    <t>Container</t>
  </si>
  <si>
    <t>Snöröjning</t>
  </si>
  <si>
    <t>Mat städdagar</t>
  </si>
  <si>
    <t>Möteskostnader</t>
  </si>
  <si>
    <t>Summa kostnader</t>
  </si>
  <si>
    <t>Resultat</t>
  </si>
  <si>
    <t>Behållning PG</t>
  </si>
  <si>
    <t>Utfall 2009</t>
  </si>
  <si>
    <t>Extra inbetalning</t>
  </si>
  <si>
    <t xml:space="preserve"> </t>
  </si>
  <si>
    <t>Avgifter,övr</t>
  </si>
  <si>
    <t>Utfall 2010</t>
  </si>
  <si>
    <t>Utfall 2007</t>
  </si>
  <si>
    <t>Budget 2008</t>
  </si>
  <si>
    <t>Budget 2009</t>
  </si>
  <si>
    <t>Budget 2010</t>
  </si>
  <si>
    <t>Budget 2011</t>
  </si>
  <si>
    <t>Utfall 2011</t>
  </si>
  <si>
    <t>Budget 2012</t>
  </si>
  <si>
    <t>Utfall 2012</t>
  </si>
  <si>
    <t>Budget 2013</t>
  </si>
  <si>
    <t>Utfall 2013</t>
  </si>
  <si>
    <t>Budget 2014</t>
  </si>
  <si>
    <t>Utfall 2014</t>
  </si>
  <si>
    <t>Budget 2015</t>
  </si>
  <si>
    <t>Utfall 2015</t>
  </si>
  <si>
    <t>Budget 2016</t>
  </si>
  <si>
    <t>Utfall 2016</t>
  </si>
  <si>
    <t>Budget 2018</t>
  </si>
  <si>
    <t>Utfall 2018</t>
  </si>
  <si>
    <t>Budget 2019</t>
  </si>
  <si>
    <t>Utfall 2019</t>
  </si>
  <si>
    <t>Budget 2020</t>
  </si>
  <si>
    <t>Utfall 2020</t>
  </si>
  <si>
    <t>Budget 2007</t>
  </si>
  <si>
    <t>Utfall 2006</t>
  </si>
  <si>
    <t>Budget 2006</t>
  </si>
  <si>
    <t>Utfall 2005</t>
  </si>
  <si>
    <t>Budget 2005</t>
  </si>
  <si>
    <t>Utfall 2004</t>
  </si>
  <si>
    <t>Oljetank</t>
  </si>
  <si>
    <t>Postgiro/Bank</t>
  </si>
  <si>
    <t>Gräsklippare</t>
  </si>
  <si>
    <t>Utfall 2002</t>
  </si>
  <si>
    <t>Utfall 2003</t>
  </si>
  <si>
    <t>Utgifter</t>
  </si>
  <si>
    <t>Ränta</t>
  </si>
  <si>
    <t>Fest</t>
  </si>
  <si>
    <t>Hemsida/Domän</t>
  </si>
  <si>
    <t>Maskinupptag Grus</t>
  </si>
  <si>
    <t>Sand</t>
  </si>
  <si>
    <t>Bensin/Gödsel</t>
  </si>
  <si>
    <t>Nyplantering</t>
  </si>
  <si>
    <t>Ansning träd, besiktning</t>
  </si>
  <si>
    <t>TOT - Medlemsavgifter</t>
  </si>
  <si>
    <t>Grå text = Prel</t>
  </si>
  <si>
    <t>Underhåll 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</si>
</sst>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&quot;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164" fontId="6" fillId="0" borderId="1" xfId="0" applyNumberFormat="1" applyFont="1" applyFill="1" applyBorder="1"/>
    <xf numFmtId="164" fontId="6" fillId="0" borderId="1" xfId="0" applyNumberFormat="1" applyFont="1" applyBorder="1"/>
    <xf numFmtId="164" fontId="7" fillId="0" borderId="1" xfId="0" applyNumberFormat="1" applyFont="1" applyFill="1" applyBorder="1"/>
    <xf numFmtId="164" fontId="6" fillId="0" borderId="1" xfId="2" applyNumberFormat="1" applyFont="1" applyFill="1" applyBorder="1"/>
    <xf numFmtId="164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right"/>
    </xf>
    <xf numFmtId="164" fontId="7" fillId="0" borderId="1" xfId="1" applyNumberFormat="1" applyFont="1" applyFill="1" applyBorder="1"/>
    <xf numFmtId="0" fontId="8" fillId="5" borderId="3" xfId="3" applyFont="1" applyFill="1" applyBorder="1"/>
    <xf numFmtId="0" fontId="8" fillId="5" borderId="3" xfId="3" applyFont="1" applyFill="1" applyBorder="1" applyAlignment="1">
      <alignment horizontal="right"/>
    </xf>
    <xf numFmtId="164" fontId="7" fillId="0" borderId="3" xfId="1" applyNumberFormat="1" applyFont="1" applyFill="1" applyBorder="1"/>
    <xf numFmtId="164" fontId="7" fillId="0" borderId="3" xfId="0" applyNumberFormat="1" applyFont="1" applyFill="1" applyBorder="1"/>
    <xf numFmtId="164" fontId="10" fillId="0" borderId="14" xfId="1" applyNumberFormat="1" applyFont="1" applyFill="1" applyBorder="1"/>
    <xf numFmtId="164" fontId="6" fillId="0" borderId="3" xfId="2" applyNumberFormat="1" applyFont="1" applyFill="1" applyBorder="1"/>
    <xf numFmtId="164" fontId="6" fillId="0" borderId="3" xfId="0" applyNumberFormat="1" applyFont="1" applyFill="1" applyBorder="1"/>
    <xf numFmtId="164" fontId="6" fillId="0" borderId="3" xfId="0" applyNumberFormat="1" applyFont="1" applyBorder="1"/>
    <xf numFmtId="164" fontId="9" fillId="0" borderId="14" xfId="2" applyNumberFormat="1" applyFont="1" applyFill="1" applyBorder="1"/>
    <xf numFmtId="164" fontId="2" fillId="0" borderId="16" xfId="1" applyNumberFormat="1" applyFont="1" applyFill="1" applyBorder="1"/>
    <xf numFmtId="164" fontId="2" fillId="0" borderId="17" xfId="1" applyNumberFormat="1" applyFont="1" applyFill="1" applyBorder="1"/>
    <xf numFmtId="164" fontId="7" fillId="0" borderId="7" xfId="1" applyNumberFormat="1" applyFont="1" applyFill="1" applyBorder="1"/>
    <xf numFmtId="164" fontId="7" fillId="0" borderId="2" xfId="1" applyNumberFormat="1" applyFont="1" applyFill="1" applyBorder="1"/>
    <xf numFmtId="164" fontId="7" fillId="0" borderId="1" xfId="0" applyNumberFormat="1" applyFont="1" applyBorder="1"/>
    <xf numFmtId="164" fontId="7" fillId="0" borderId="8" xfId="0" applyNumberFormat="1" applyFont="1" applyBorder="1"/>
    <xf numFmtId="164" fontId="7" fillId="0" borderId="11" xfId="1" applyNumberFormat="1" applyFont="1" applyFill="1" applyBorder="1"/>
    <xf numFmtId="164" fontId="7" fillId="0" borderId="18" xfId="1" applyNumberFormat="1" applyFont="1" applyFill="1" applyBorder="1"/>
    <xf numFmtId="164" fontId="7" fillId="0" borderId="3" xfId="0" applyNumberFormat="1" applyFont="1" applyBorder="1"/>
    <xf numFmtId="164" fontId="7" fillId="0" borderId="12" xfId="0" applyNumberFormat="1" applyFont="1" applyBorder="1"/>
    <xf numFmtId="164" fontId="10" fillId="0" borderId="13" xfId="1" applyNumberFormat="1" applyFont="1" applyFill="1" applyBorder="1"/>
    <xf numFmtId="164" fontId="10" fillId="0" borderId="19" xfId="1" applyNumberFormat="1" applyFont="1" applyFill="1" applyBorder="1"/>
    <xf numFmtId="164" fontId="6" fillId="0" borderId="7" xfId="2" applyNumberFormat="1" applyFont="1" applyFill="1" applyBorder="1"/>
    <xf numFmtId="164" fontId="6" fillId="0" borderId="2" xfId="2" applyNumberFormat="1" applyFont="1" applyFill="1" applyBorder="1"/>
    <xf numFmtId="164" fontId="6" fillId="0" borderId="8" xfId="0" applyNumberFormat="1" applyFont="1" applyBorder="1"/>
    <xf numFmtId="164" fontId="6" fillId="0" borderId="11" xfId="2" applyNumberFormat="1" applyFont="1" applyFill="1" applyBorder="1"/>
    <xf numFmtId="164" fontId="6" fillId="0" borderId="18" xfId="2" applyNumberFormat="1" applyFont="1" applyFill="1" applyBorder="1"/>
    <xf numFmtId="164" fontId="6" fillId="0" borderId="12" xfId="0" applyNumberFormat="1" applyFont="1" applyBorder="1"/>
    <xf numFmtId="164" fontId="9" fillId="0" borderId="13" xfId="2" applyNumberFormat="1" applyFont="1" applyFill="1" applyBorder="1"/>
    <xf numFmtId="164" fontId="9" fillId="0" borderId="19" xfId="2" applyNumberFormat="1" applyFont="1" applyFill="1" applyBorder="1"/>
    <xf numFmtId="164" fontId="5" fillId="0" borderId="4" xfId="3" applyNumberFormat="1" applyFont="1" applyFill="1" applyBorder="1"/>
    <xf numFmtId="164" fontId="5" fillId="0" borderId="9" xfId="3" applyNumberFormat="1" applyFont="1" applyFill="1" applyBorder="1"/>
    <xf numFmtId="164" fontId="7" fillId="0" borderId="16" xfId="1" applyNumberFormat="1" applyFont="1" applyFill="1" applyBorder="1"/>
    <xf numFmtId="164" fontId="9" fillId="0" borderId="16" xfId="3" applyNumberFormat="1" applyFont="1" applyFill="1" applyBorder="1"/>
    <xf numFmtId="164" fontId="7" fillId="0" borderId="15" xfId="1" applyNumberFormat="1" applyFont="1" applyFill="1" applyBorder="1"/>
    <xf numFmtId="164" fontId="10" fillId="0" borderId="16" xfId="3" applyNumberFormat="1" applyFont="1" applyFill="1" applyBorder="1"/>
    <xf numFmtId="164" fontId="11" fillId="0" borderId="16" xfId="1" applyNumberFormat="1" applyFont="1" applyFill="1" applyBorder="1"/>
    <xf numFmtId="164" fontId="10" fillId="0" borderId="16" xfId="1" applyNumberFormat="1" applyFont="1" applyFill="1" applyBorder="1"/>
    <xf numFmtId="164" fontId="9" fillId="0" borderId="16" xfId="2" applyNumberFormat="1" applyFont="1" applyFill="1" applyBorder="1"/>
    <xf numFmtId="164" fontId="10" fillId="0" borderId="10" xfId="1" applyNumberFormat="1" applyFont="1" applyFill="1" applyBorder="1"/>
    <xf numFmtId="164" fontId="10" fillId="0" borderId="20" xfId="3" applyNumberFormat="1" applyFont="1" applyFill="1" applyBorder="1"/>
    <xf numFmtId="164" fontId="10" fillId="6" borderId="10" xfId="1" applyNumberFormat="1" applyFont="1" applyFill="1" applyBorder="1"/>
    <xf numFmtId="164" fontId="5" fillId="6" borderId="10" xfId="3" applyNumberFormat="1" applyFont="1" applyFill="1" applyBorder="1"/>
    <xf numFmtId="164" fontId="10" fillId="6" borderId="20" xfId="3" applyNumberFormat="1" applyFont="1" applyFill="1" applyBorder="1"/>
    <xf numFmtId="164" fontId="7" fillId="6" borderId="10" xfId="1" applyNumberFormat="1" applyFont="1" applyFill="1" applyBorder="1"/>
    <xf numFmtId="164" fontId="7" fillId="6" borderId="1" xfId="1" applyNumberFormat="1" applyFont="1" applyFill="1" applyBorder="1" applyAlignment="1">
      <alignment horizontal="right"/>
    </xf>
    <xf numFmtId="164" fontId="7" fillId="6" borderId="1" xfId="0" applyNumberFormat="1" applyFont="1" applyFill="1" applyBorder="1"/>
    <xf numFmtId="164" fontId="7" fillId="6" borderId="3" xfId="0" applyNumberFormat="1" applyFont="1" applyFill="1" applyBorder="1"/>
    <xf numFmtId="164" fontId="10" fillId="6" borderId="14" xfId="1" applyNumberFormat="1" applyFont="1" applyFill="1" applyBorder="1"/>
    <xf numFmtId="164" fontId="6" fillId="6" borderId="1" xfId="0" applyNumberFormat="1" applyFont="1" applyFill="1" applyBorder="1"/>
    <xf numFmtId="164" fontId="6" fillId="6" borderId="3" xfId="0" applyNumberFormat="1" applyFont="1" applyFill="1" applyBorder="1"/>
    <xf numFmtId="164" fontId="9" fillId="6" borderId="14" xfId="2" applyNumberFormat="1" applyFont="1" applyFill="1" applyBorder="1"/>
    <xf numFmtId="164" fontId="2" fillId="6" borderId="16" xfId="1" applyNumberFormat="1" applyFont="1" applyFill="1" applyBorder="1"/>
    <xf numFmtId="164" fontId="10" fillId="6" borderId="16" xfId="1" applyNumberFormat="1" applyFont="1" applyFill="1" applyBorder="1"/>
    <xf numFmtId="164" fontId="9" fillId="6" borderId="16" xfId="1" applyNumberFormat="1" applyFont="1" applyFill="1" applyBorder="1"/>
    <xf numFmtId="164" fontId="14" fillId="0" borderId="1" xfId="0" applyNumberFormat="1" applyFont="1" applyBorder="1"/>
    <xf numFmtId="0" fontId="15" fillId="7" borderId="0" xfId="0" applyFont="1" applyFill="1"/>
    <xf numFmtId="0" fontId="6" fillId="0" borderId="0" xfId="0" applyFont="1"/>
    <xf numFmtId="164" fontId="3" fillId="3" borderId="21" xfId="2" applyNumberFormat="1" applyBorder="1" applyAlignment="1">
      <alignment horizontal="left"/>
    </xf>
    <xf numFmtId="164" fontId="3" fillId="3" borderId="5" xfId="2" applyNumberFormat="1" applyBorder="1" applyAlignment="1">
      <alignment horizontal="left"/>
    </xf>
    <xf numFmtId="164" fontId="3" fillId="3" borderId="6" xfId="2" applyNumberFormat="1" applyBorder="1" applyAlignment="1">
      <alignment horizontal="left"/>
    </xf>
    <xf numFmtId="0" fontId="2" fillId="2" borderId="21" xfId="1" applyBorder="1" applyAlignment="1">
      <alignment horizontal="left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1"/>
  <sheetViews>
    <sheetView tabSelected="1" zoomScale="110" zoomScaleNormal="110" zoomScaleSheetLayoutView="91" workbookViewId="0">
      <pane xSplit="1" topLeftCell="R1" activePane="topRight" state="frozen"/>
      <selection pane="topRight" activeCell="W27" sqref="W27"/>
    </sheetView>
  </sheetViews>
  <sheetFormatPr defaultRowHeight="15" x14ac:dyDescent="0.25"/>
  <cols>
    <col min="1" max="1" width="22.28515625" bestFit="1" customWidth="1"/>
    <col min="2" max="4" width="10.28515625" bestFit="1" customWidth="1"/>
    <col min="5" max="5" width="11.7109375" hidden="1" customWidth="1"/>
    <col min="6" max="6" width="10.28515625" bestFit="1" customWidth="1"/>
    <col min="7" max="7" width="11.7109375" hidden="1" customWidth="1"/>
    <col min="8" max="8" width="10.28515625" bestFit="1" customWidth="1"/>
    <col min="9" max="9" width="11.7109375" hidden="1" customWidth="1"/>
    <col min="10" max="10" width="10.28515625" customWidth="1"/>
    <col min="11" max="11" width="11.7109375" hidden="1" customWidth="1"/>
    <col min="12" max="12" width="10.28515625" customWidth="1"/>
    <col min="13" max="13" width="11.7109375" hidden="1" customWidth="1"/>
    <col min="14" max="14" width="10.28515625" customWidth="1"/>
    <col min="15" max="15" width="11.7109375" hidden="1" customWidth="1"/>
    <col min="16" max="16" width="10.28515625" bestFit="1" customWidth="1"/>
    <col min="17" max="17" width="11.7109375" hidden="1" customWidth="1"/>
    <col min="18" max="18" width="10.28515625" bestFit="1" customWidth="1"/>
    <col min="19" max="19" width="11.7109375" bestFit="1" customWidth="1"/>
    <col min="20" max="20" width="10.28515625" bestFit="1" customWidth="1"/>
    <col min="21" max="21" width="11.7109375" bestFit="1" customWidth="1"/>
    <col min="22" max="22" width="10.28515625" bestFit="1" customWidth="1"/>
    <col min="23" max="23" width="11.7109375" bestFit="1" customWidth="1"/>
    <col min="24" max="24" width="10.28515625" bestFit="1" customWidth="1"/>
    <col min="25" max="25" width="11.7109375" bestFit="1" customWidth="1"/>
    <col min="26" max="26" width="10.28515625" bestFit="1" customWidth="1"/>
    <col min="27" max="27" width="11.7109375" bestFit="1" customWidth="1"/>
    <col min="28" max="28" width="10.28515625" bestFit="1" customWidth="1"/>
    <col min="29" max="29" width="11.7109375" bestFit="1" customWidth="1"/>
    <col min="30" max="30" width="10.28515625" bestFit="1" customWidth="1"/>
    <col min="31" max="31" width="11.7109375" bestFit="1" customWidth="1"/>
    <col min="32" max="32" width="10.28515625" bestFit="1" customWidth="1"/>
    <col min="33" max="33" width="11.7109375" bestFit="1" customWidth="1"/>
    <col min="34" max="34" width="10.28515625" bestFit="1" customWidth="1"/>
  </cols>
  <sheetData>
    <row r="1" spans="1:34" ht="15.75" thickBot="1" x14ac:dyDescent="0.3">
      <c r="A1" s="11"/>
      <c r="B1" s="11" t="s">
        <v>52</v>
      </c>
      <c r="C1" s="11" t="s">
        <v>53</v>
      </c>
      <c r="D1" s="11" t="s">
        <v>48</v>
      </c>
      <c r="E1" s="11" t="s">
        <v>47</v>
      </c>
      <c r="F1" s="11" t="s">
        <v>46</v>
      </c>
      <c r="G1" s="11" t="s">
        <v>45</v>
      </c>
      <c r="H1" s="11" t="s">
        <v>44</v>
      </c>
      <c r="I1" s="11" t="s">
        <v>43</v>
      </c>
      <c r="J1" s="11" t="s">
        <v>21</v>
      </c>
      <c r="K1" s="11" t="s">
        <v>22</v>
      </c>
      <c r="L1" s="11" t="s">
        <v>0</v>
      </c>
      <c r="M1" s="11" t="s">
        <v>23</v>
      </c>
      <c r="N1" s="11" t="s">
        <v>16</v>
      </c>
      <c r="O1" s="11" t="s">
        <v>24</v>
      </c>
      <c r="P1" s="12" t="s">
        <v>20</v>
      </c>
      <c r="Q1" s="11" t="s">
        <v>25</v>
      </c>
      <c r="R1" s="11" t="s">
        <v>26</v>
      </c>
      <c r="S1" s="11" t="s">
        <v>27</v>
      </c>
      <c r="T1" s="11" t="s">
        <v>28</v>
      </c>
      <c r="U1" s="11" t="s">
        <v>29</v>
      </c>
      <c r="V1" s="11" t="s">
        <v>30</v>
      </c>
      <c r="W1" s="11" t="s">
        <v>31</v>
      </c>
      <c r="X1" s="11" t="s">
        <v>32</v>
      </c>
      <c r="Y1" s="11" t="s">
        <v>33</v>
      </c>
      <c r="Z1" s="11" t="s">
        <v>34</v>
      </c>
      <c r="AA1" s="11" t="s">
        <v>35</v>
      </c>
      <c r="AB1" s="11" t="s">
        <v>36</v>
      </c>
      <c r="AC1" s="11" t="s">
        <v>37</v>
      </c>
      <c r="AD1" s="11" t="s">
        <v>38</v>
      </c>
      <c r="AE1" s="11" t="s">
        <v>39</v>
      </c>
      <c r="AF1" s="11" t="s">
        <v>40</v>
      </c>
      <c r="AG1" s="11" t="s">
        <v>41</v>
      </c>
      <c r="AH1" s="11" t="s">
        <v>42</v>
      </c>
    </row>
    <row r="2" spans="1:34" x14ac:dyDescent="0.25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3"/>
    </row>
    <row r="3" spans="1:34" x14ac:dyDescent="0.25">
      <c r="A3" s="22" t="s">
        <v>2</v>
      </c>
      <c r="B3" s="23">
        <v>1800</v>
      </c>
      <c r="C3" s="23">
        <v>1800</v>
      </c>
      <c r="D3" s="10">
        <v>2700</v>
      </c>
      <c r="E3" s="10">
        <v>2700</v>
      </c>
      <c r="F3" s="10">
        <v>2700</v>
      </c>
      <c r="G3" s="10">
        <v>2700</v>
      </c>
      <c r="H3" s="10" t="s">
        <v>18</v>
      </c>
      <c r="I3" s="10"/>
      <c r="J3" s="8"/>
      <c r="K3" s="9">
        <v>3000</v>
      </c>
      <c r="L3" s="9">
        <v>3000</v>
      </c>
      <c r="M3" s="9">
        <v>4000</v>
      </c>
      <c r="N3" s="9">
        <v>4000</v>
      </c>
      <c r="O3" s="9">
        <v>4000</v>
      </c>
      <c r="P3" s="9"/>
      <c r="Q3" s="9">
        <v>4000</v>
      </c>
      <c r="R3" s="9"/>
      <c r="S3" s="55">
        <v>4600</v>
      </c>
      <c r="T3" s="9">
        <v>4600</v>
      </c>
      <c r="U3" s="55">
        <v>4600</v>
      </c>
      <c r="V3" s="6">
        <v>4600</v>
      </c>
      <c r="W3" s="55">
        <v>4200</v>
      </c>
      <c r="X3" s="6"/>
      <c r="Y3" s="55">
        <v>4600</v>
      </c>
      <c r="Z3" s="6"/>
      <c r="AA3" s="55">
        <v>4600</v>
      </c>
      <c r="AB3" s="24"/>
      <c r="AC3" s="55">
        <v>4600</v>
      </c>
      <c r="AD3" s="24"/>
      <c r="AE3" s="55">
        <v>4600</v>
      </c>
      <c r="AF3" s="24"/>
      <c r="AG3" s="55">
        <v>4600</v>
      </c>
      <c r="AH3" s="25"/>
    </row>
    <row r="4" spans="1:34" x14ac:dyDescent="0.25">
      <c r="A4" s="22" t="s">
        <v>63</v>
      </c>
      <c r="B4" s="23">
        <f>SUM(B3*28)</f>
        <v>50400</v>
      </c>
      <c r="C4" s="23">
        <f t="shared" ref="C4:I4" si="0">SUM(C3*28)</f>
        <v>50400</v>
      </c>
      <c r="D4" s="23">
        <f t="shared" si="0"/>
        <v>75600</v>
      </c>
      <c r="E4" s="23">
        <f t="shared" si="0"/>
        <v>75600</v>
      </c>
      <c r="F4" s="23">
        <f t="shared" si="0"/>
        <v>75600</v>
      </c>
      <c r="G4" s="23">
        <f t="shared" si="0"/>
        <v>75600</v>
      </c>
      <c r="H4" s="23">
        <v>86400</v>
      </c>
      <c r="I4" s="23">
        <f t="shared" si="0"/>
        <v>0</v>
      </c>
      <c r="J4" s="6">
        <v>87200</v>
      </c>
      <c r="K4" s="6">
        <f>SUM(K3*28)</f>
        <v>84000</v>
      </c>
      <c r="L4" s="6">
        <f t="shared" ref="L4:O4" si="1">SUM(L3*28)</f>
        <v>84000</v>
      </c>
      <c r="M4" s="6">
        <f t="shared" si="1"/>
        <v>112000</v>
      </c>
      <c r="N4" s="6">
        <f t="shared" si="1"/>
        <v>112000</v>
      </c>
      <c r="O4" s="6">
        <f t="shared" si="1"/>
        <v>112000</v>
      </c>
      <c r="P4" s="6">
        <v>106000</v>
      </c>
      <c r="Q4" s="6">
        <v>112000</v>
      </c>
      <c r="R4" s="6">
        <v>118000</v>
      </c>
      <c r="S4" s="56">
        <f>SUM(S3*28)</f>
        <v>128800</v>
      </c>
      <c r="T4" s="6">
        <f>SUM(T3*28)</f>
        <v>128800</v>
      </c>
      <c r="U4" s="56">
        <f>SUM(U3*28)</f>
        <v>128800</v>
      </c>
      <c r="V4" s="6">
        <f t="shared" ref="V4:AG4" si="2">SUM(V3*28)</f>
        <v>128800</v>
      </c>
      <c r="W4" s="56">
        <f t="shared" si="2"/>
        <v>117600</v>
      </c>
      <c r="X4" s="6">
        <f t="shared" si="2"/>
        <v>0</v>
      </c>
      <c r="Y4" s="56">
        <f t="shared" si="2"/>
        <v>128800</v>
      </c>
      <c r="Z4" s="6">
        <f t="shared" si="2"/>
        <v>0</v>
      </c>
      <c r="AA4" s="56">
        <f t="shared" si="2"/>
        <v>128800</v>
      </c>
      <c r="AB4" s="6">
        <f t="shared" si="2"/>
        <v>0</v>
      </c>
      <c r="AC4" s="56">
        <f t="shared" si="2"/>
        <v>128800</v>
      </c>
      <c r="AD4" s="6">
        <f t="shared" si="2"/>
        <v>0</v>
      </c>
      <c r="AE4" s="56">
        <f t="shared" si="2"/>
        <v>128800</v>
      </c>
      <c r="AF4" s="6">
        <f t="shared" si="2"/>
        <v>0</v>
      </c>
      <c r="AG4" s="56">
        <f t="shared" si="2"/>
        <v>128800</v>
      </c>
      <c r="AH4" s="25"/>
    </row>
    <row r="5" spans="1:34" x14ac:dyDescent="0.25">
      <c r="A5" s="22" t="s">
        <v>49</v>
      </c>
      <c r="B5" s="23">
        <v>1399</v>
      </c>
      <c r="C5" s="23">
        <v>2098</v>
      </c>
      <c r="D5" s="10">
        <v>3543</v>
      </c>
      <c r="E5" s="10">
        <v>4899</v>
      </c>
      <c r="F5" s="10">
        <v>4209</v>
      </c>
      <c r="G5" s="10" t="s">
        <v>18</v>
      </c>
      <c r="H5" s="10"/>
      <c r="I5" s="10"/>
      <c r="J5" s="6"/>
      <c r="K5" s="6"/>
      <c r="L5" s="6"/>
      <c r="M5" s="6"/>
      <c r="N5" s="6"/>
      <c r="O5" s="6"/>
      <c r="P5" s="6"/>
      <c r="Q5" s="6"/>
      <c r="R5" s="6"/>
      <c r="S5" s="56"/>
      <c r="T5" s="6"/>
      <c r="U5" s="56"/>
      <c r="V5" s="6"/>
      <c r="W5" s="56"/>
      <c r="X5" s="6"/>
      <c r="Y5" s="56"/>
      <c r="Z5" s="6"/>
      <c r="AA5" s="56"/>
      <c r="AB5" s="24"/>
      <c r="AC5" s="56"/>
      <c r="AD5" s="24"/>
      <c r="AE5" s="56"/>
      <c r="AF5" s="24"/>
      <c r="AG5" s="56"/>
      <c r="AH5" s="25"/>
    </row>
    <row r="6" spans="1:34" x14ac:dyDescent="0.25">
      <c r="A6" s="22" t="s">
        <v>3</v>
      </c>
      <c r="B6" s="23"/>
      <c r="C6" s="23"/>
      <c r="D6" s="10">
        <v>7002</v>
      </c>
      <c r="E6" s="10">
        <v>4000</v>
      </c>
      <c r="F6" s="10"/>
      <c r="G6" s="10">
        <v>5000</v>
      </c>
      <c r="H6" s="10"/>
      <c r="I6" s="10"/>
      <c r="J6" s="6">
        <v>9544</v>
      </c>
      <c r="K6" s="6">
        <v>1500</v>
      </c>
      <c r="L6" s="6">
        <v>1793</v>
      </c>
      <c r="M6" s="6">
        <v>1500</v>
      </c>
      <c r="N6" s="6" t="s">
        <v>18</v>
      </c>
      <c r="O6" s="6">
        <v>4000</v>
      </c>
      <c r="P6" s="6">
        <v>192</v>
      </c>
      <c r="Q6" s="6">
        <v>2000</v>
      </c>
      <c r="R6" s="6" t="s">
        <v>18</v>
      </c>
      <c r="S6" s="56">
        <v>2000</v>
      </c>
      <c r="T6" s="6">
        <v>1750</v>
      </c>
      <c r="U6" s="56"/>
      <c r="V6" s="6">
        <v>1057</v>
      </c>
      <c r="W6" s="56">
        <v>1000</v>
      </c>
      <c r="X6" s="6"/>
      <c r="Y6" s="56"/>
      <c r="Z6" s="6"/>
      <c r="AA6" s="56"/>
      <c r="AB6" s="24"/>
      <c r="AC6" s="56"/>
      <c r="AD6" s="24"/>
      <c r="AE6" s="56"/>
      <c r="AF6" s="24"/>
      <c r="AG6" s="56"/>
      <c r="AH6" s="25"/>
    </row>
    <row r="7" spans="1:34" x14ac:dyDescent="0.25">
      <c r="A7" s="26" t="s">
        <v>7</v>
      </c>
      <c r="B7" s="27">
        <v>530</v>
      </c>
      <c r="C7" s="27"/>
      <c r="D7" s="13"/>
      <c r="E7" s="13"/>
      <c r="F7" s="13"/>
      <c r="G7" s="13"/>
      <c r="H7" s="13"/>
      <c r="I7" s="13"/>
      <c r="J7" s="14"/>
      <c r="K7" s="14"/>
      <c r="L7" s="14"/>
      <c r="M7" s="14"/>
      <c r="N7" s="14"/>
      <c r="O7" s="14"/>
      <c r="P7" s="14"/>
      <c r="Q7" s="14"/>
      <c r="R7" s="14"/>
      <c r="S7" s="57"/>
      <c r="T7" s="14"/>
      <c r="U7" s="57"/>
      <c r="V7" s="14"/>
      <c r="W7" s="57"/>
      <c r="X7" s="14"/>
      <c r="Y7" s="57"/>
      <c r="Z7" s="14"/>
      <c r="AA7" s="57"/>
      <c r="AB7" s="28"/>
      <c r="AC7" s="57"/>
      <c r="AD7" s="28"/>
      <c r="AE7" s="57"/>
      <c r="AF7" s="28"/>
      <c r="AG7" s="57"/>
      <c r="AH7" s="29"/>
    </row>
    <row r="8" spans="1:34" x14ac:dyDescent="0.25">
      <c r="A8" s="26" t="s">
        <v>55</v>
      </c>
      <c r="B8" s="27">
        <v>82</v>
      </c>
      <c r="C8" s="27">
        <v>21</v>
      </c>
      <c r="D8" s="13"/>
      <c r="E8" s="13"/>
      <c r="F8" s="13"/>
      <c r="G8" s="13"/>
      <c r="H8" s="13"/>
      <c r="I8" s="13"/>
      <c r="J8" s="14"/>
      <c r="K8" s="14"/>
      <c r="L8" s="14"/>
      <c r="M8" s="14"/>
      <c r="N8" s="14"/>
      <c r="O8" s="14"/>
      <c r="P8" s="14"/>
      <c r="Q8" s="14"/>
      <c r="R8" s="14"/>
      <c r="S8" s="57"/>
      <c r="T8" s="14"/>
      <c r="U8" s="57"/>
      <c r="V8" s="14"/>
      <c r="W8" s="57"/>
      <c r="X8" s="14"/>
      <c r="Y8" s="57"/>
      <c r="Z8" s="14"/>
      <c r="AA8" s="57"/>
      <c r="AB8" s="28"/>
      <c r="AC8" s="57"/>
      <c r="AD8" s="28"/>
      <c r="AE8" s="57"/>
      <c r="AF8" s="28"/>
      <c r="AG8" s="57"/>
      <c r="AH8" s="29"/>
    </row>
    <row r="9" spans="1:34" ht="15.75" thickBot="1" x14ac:dyDescent="0.3">
      <c r="A9" s="26" t="s">
        <v>17</v>
      </c>
      <c r="B9" s="27"/>
      <c r="C9" s="27"/>
      <c r="D9" s="13"/>
      <c r="E9" s="13"/>
      <c r="F9" s="13">
        <v>10740</v>
      </c>
      <c r="G9" s="13" t="s">
        <v>18</v>
      </c>
      <c r="H9" s="13"/>
      <c r="I9" s="13"/>
      <c r="J9" s="14" t="s">
        <v>18</v>
      </c>
      <c r="K9" s="14" t="s">
        <v>18</v>
      </c>
      <c r="L9" s="14"/>
      <c r="M9" s="14" t="s">
        <v>18</v>
      </c>
      <c r="N9" s="14"/>
      <c r="O9" s="14">
        <v>42000</v>
      </c>
      <c r="P9" s="14">
        <v>42000</v>
      </c>
      <c r="Q9" s="14" t="s">
        <v>18</v>
      </c>
      <c r="R9" s="14" t="s">
        <v>18</v>
      </c>
      <c r="S9" s="57" t="s">
        <v>18</v>
      </c>
      <c r="T9" s="14" t="s">
        <v>18</v>
      </c>
      <c r="U9" s="57"/>
      <c r="V9" s="14"/>
      <c r="W9" s="57"/>
      <c r="X9" s="14"/>
      <c r="Y9" s="57"/>
      <c r="Z9" s="14"/>
      <c r="AA9" s="57"/>
      <c r="AB9" s="28"/>
      <c r="AC9" s="57"/>
      <c r="AD9" s="28"/>
      <c r="AE9" s="57"/>
      <c r="AF9" s="28"/>
      <c r="AG9" s="57"/>
      <c r="AH9" s="29"/>
    </row>
    <row r="10" spans="1:34" ht="15.75" thickBot="1" x14ac:dyDescent="0.3">
      <c r="A10" s="30" t="s">
        <v>4</v>
      </c>
      <c r="B10" s="31">
        <f>SUM(B4:B9)</f>
        <v>52411</v>
      </c>
      <c r="C10" s="31">
        <f t="shared" ref="C10:I10" si="3">SUM(C4:C9)</f>
        <v>52519</v>
      </c>
      <c r="D10" s="31">
        <f t="shared" si="3"/>
        <v>86145</v>
      </c>
      <c r="E10" s="31">
        <f t="shared" si="3"/>
        <v>84499</v>
      </c>
      <c r="F10" s="31">
        <f t="shared" si="3"/>
        <v>90549</v>
      </c>
      <c r="G10" s="31">
        <f t="shared" si="3"/>
        <v>80600</v>
      </c>
      <c r="H10" s="31">
        <f t="shared" si="3"/>
        <v>86400</v>
      </c>
      <c r="I10" s="31">
        <f t="shared" si="3"/>
        <v>0</v>
      </c>
      <c r="J10" s="15">
        <f>SUM(J4:J9)</f>
        <v>96744</v>
      </c>
      <c r="K10" s="15">
        <f t="shared" ref="K10:AH10" si="4">SUM(K4:K9)</f>
        <v>85500</v>
      </c>
      <c r="L10" s="15">
        <f t="shared" si="4"/>
        <v>85793</v>
      </c>
      <c r="M10" s="15">
        <f t="shared" si="4"/>
        <v>113500</v>
      </c>
      <c r="N10" s="15">
        <f t="shared" si="4"/>
        <v>112000</v>
      </c>
      <c r="O10" s="15">
        <f t="shared" si="4"/>
        <v>158000</v>
      </c>
      <c r="P10" s="15">
        <f t="shared" si="4"/>
        <v>148192</v>
      </c>
      <c r="Q10" s="15">
        <f t="shared" si="4"/>
        <v>114000</v>
      </c>
      <c r="R10" s="15">
        <f t="shared" si="4"/>
        <v>118000</v>
      </c>
      <c r="S10" s="58">
        <f t="shared" si="4"/>
        <v>130800</v>
      </c>
      <c r="T10" s="15">
        <f t="shared" si="4"/>
        <v>130550</v>
      </c>
      <c r="U10" s="58">
        <f t="shared" si="4"/>
        <v>128800</v>
      </c>
      <c r="V10" s="15">
        <f t="shared" si="4"/>
        <v>129857</v>
      </c>
      <c r="W10" s="58">
        <f t="shared" si="4"/>
        <v>118600</v>
      </c>
      <c r="X10" s="15">
        <f t="shared" si="4"/>
        <v>0</v>
      </c>
      <c r="Y10" s="58">
        <f t="shared" si="4"/>
        <v>128800</v>
      </c>
      <c r="Z10" s="15">
        <f t="shared" si="4"/>
        <v>0</v>
      </c>
      <c r="AA10" s="58">
        <f t="shared" si="4"/>
        <v>128800</v>
      </c>
      <c r="AB10" s="15">
        <f t="shared" si="4"/>
        <v>0</v>
      </c>
      <c r="AC10" s="58">
        <f t="shared" si="4"/>
        <v>128800</v>
      </c>
      <c r="AD10" s="15">
        <f t="shared" si="4"/>
        <v>0</v>
      </c>
      <c r="AE10" s="58">
        <f t="shared" si="4"/>
        <v>128800</v>
      </c>
      <c r="AF10" s="15">
        <f t="shared" si="4"/>
        <v>0</v>
      </c>
      <c r="AG10" s="58">
        <f t="shared" si="4"/>
        <v>128800</v>
      </c>
      <c r="AH10" s="15">
        <f t="shared" si="4"/>
        <v>0</v>
      </c>
    </row>
    <row r="11" spans="1:34" x14ac:dyDescent="0.25">
      <c r="A11" s="68" t="s">
        <v>54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70"/>
    </row>
    <row r="12" spans="1:34" x14ac:dyDescent="0.25">
      <c r="A12" s="32" t="s">
        <v>5</v>
      </c>
      <c r="B12" s="33">
        <v>7145</v>
      </c>
      <c r="C12" s="33">
        <v>8005</v>
      </c>
      <c r="D12" s="7">
        <v>7313</v>
      </c>
      <c r="E12" s="7">
        <v>7500</v>
      </c>
      <c r="F12" s="7">
        <v>9963</v>
      </c>
      <c r="G12" s="7">
        <v>10000</v>
      </c>
      <c r="H12" s="7">
        <v>12538</v>
      </c>
      <c r="I12" s="7"/>
      <c r="J12" s="4">
        <v>6950</v>
      </c>
      <c r="K12" s="4">
        <v>8000</v>
      </c>
      <c r="L12" s="4">
        <v>8422</v>
      </c>
      <c r="M12" s="4">
        <v>8500</v>
      </c>
      <c r="N12" s="4">
        <v>9508</v>
      </c>
      <c r="O12" s="4">
        <v>14000</v>
      </c>
      <c r="P12" s="4">
        <v>13537</v>
      </c>
      <c r="Q12" s="4">
        <v>14000</v>
      </c>
      <c r="R12" s="4">
        <v>11919</v>
      </c>
      <c r="S12" s="59">
        <v>12000</v>
      </c>
      <c r="T12" s="4">
        <v>10378</v>
      </c>
      <c r="U12" s="59">
        <v>12000</v>
      </c>
      <c r="V12" s="5">
        <v>10936</v>
      </c>
      <c r="W12" s="59">
        <v>12000</v>
      </c>
      <c r="X12" s="5"/>
      <c r="Y12" s="59"/>
      <c r="Z12" s="5"/>
      <c r="AA12" s="59"/>
      <c r="AB12" s="5"/>
      <c r="AC12" s="59"/>
      <c r="AD12" s="5"/>
      <c r="AE12" s="59"/>
      <c r="AF12" s="5"/>
      <c r="AG12" s="59"/>
      <c r="AH12" s="34"/>
    </row>
    <row r="13" spans="1:34" x14ac:dyDescent="0.25">
      <c r="A13" s="32" t="s">
        <v>6</v>
      </c>
      <c r="B13" s="33">
        <v>8391</v>
      </c>
      <c r="C13" s="33">
        <v>6516</v>
      </c>
      <c r="D13" s="7">
        <v>9164</v>
      </c>
      <c r="E13" s="7">
        <v>10000</v>
      </c>
      <c r="F13" s="7">
        <v>12738</v>
      </c>
      <c r="G13" s="7">
        <v>13000</v>
      </c>
      <c r="H13" s="7">
        <v>8302</v>
      </c>
      <c r="I13" s="7"/>
      <c r="J13" s="4">
        <v>19534</v>
      </c>
      <c r="K13" s="4">
        <v>21700</v>
      </c>
      <c r="L13" s="4">
        <v>21926</v>
      </c>
      <c r="M13" s="4">
        <v>22000</v>
      </c>
      <c r="N13" s="4">
        <v>22800</v>
      </c>
      <c r="O13" s="4">
        <v>23000</v>
      </c>
      <c r="P13" s="4">
        <v>23497</v>
      </c>
      <c r="Q13" s="4">
        <v>25000</v>
      </c>
      <c r="R13" s="4">
        <v>24657</v>
      </c>
      <c r="S13" s="59">
        <v>26000</v>
      </c>
      <c r="T13" s="4">
        <v>25089</v>
      </c>
      <c r="U13" s="59">
        <v>26000</v>
      </c>
      <c r="V13" s="5">
        <v>25789</v>
      </c>
      <c r="W13" s="59">
        <v>26000</v>
      </c>
      <c r="X13" s="5"/>
      <c r="Y13" s="59">
        <v>26000</v>
      </c>
      <c r="Z13" s="5"/>
      <c r="AA13" s="59">
        <v>26000</v>
      </c>
      <c r="AB13" s="5"/>
      <c r="AC13" s="59">
        <v>26000</v>
      </c>
      <c r="AD13" s="5"/>
      <c r="AE13" s="59">
        <v>26000</v>
      </c>
      <c r="AF13" s="5"/>
      <c r="AG13" s="59">
        <v>26000</v>
      </c>
      <c r="AH13" s="34"/>
    </row>
    <row r="14" spans="1:34" x14ac:dyDescent="0.25">
      <c r="A14" s="32" t="s">
        <v>7</v>
      </c>
      <c r="B14" s="33">
        <v>1999</v>
      </c>
      <c r="C14" s="33">
        <v>2201</v>
      </c>
      <c r="D14" s="7">
        <v>2234</v>
      </c>
      <c r="E14" s="7">
        <v>2500</v>
      </c>
      <c r="F14" s="7">
        <v>2234</v>
      </c>
      <c r="G14" s="7">
        <v>2250</v>
      </c>
      <c r="H14" s="7">
        <v>2234</v>
      </c>
      <c r="I14" s="7"/>
      <c r="J14" s="4" t="s">
        <v>18</v>
      </c>
      <c r="K14" s="4">
        <v>4600</v>
      </c>
      <c r="L14" s="4">
        <v>4468</v>
      </c>
      <c r="M14" s="4">
        <v>2300</v>
      </c>
      <c r="N14" s="4">
        <v>2279</v>
      </c>
      <c r="O14" s="4">
        <v>2300</v>
      </c>
      <c r="P14" s="4">
        <v>2517</v>
      </c>
      <c r="Q14" s="4">
        <v>3000</v>
      </c>
      <c r="R14" s="4">
        <v>2677</v>
      </c>
      <c r="S14" s="59">
        <v>3000</v>
      </c>
      <c r="T14" s="4">
        <v>2834</v>
      </c>
      <c r="U14" s="59">
        <v>3000</v>
      </c>
      <c r="V14" s="5">
        <v>2921</v>
      </c>
      <c r="W14" s="59">
        <v>3000</v>
      </c>
      <c r="X14" s="5"/>
      <c r="Y14" s="59"/>
      <c r="Z14" s="5"/>
      <c r="AA14" s="59"/>
      <c r="AB14" s="5"/>
      <c r="AC14" s="59"/>
      <c r="AD14" s="5"/>
      <c r="AE14" s="59"/>
      <c r="AF14" s="5"/>
      <c r="AG14" s="59"/>
      <c r="AH14" s="34"/>
    </row>
    <row r="15" spans="1:34" hidden="1" x14ac:dyDescent="0.25">
      <c r="A15" s="32" t="s">
        <v>49</v>
      </c>
      <c r="B15" s="33">
        <v>3498</v>
      </c>
      <c r="C15" s="33">
        <v>0</v>
      </c>
      <c r="D15" s="7">
        <v>4183</v>
      </c>
      <c r="E15" s="7">
        <v>4209</v>
      </c>
      <c r="F15" s="7">
        <v>3569</v>
      </c>
      <c r="G15" s="7">
        <v>0</v>
      </c>
      <c r="H15" s="7">
        <v>0</v>
      </c>
      <c r="I15" s="7"/>
      <c r="J15" s="4"/>
      <c r="K15" s="4"/>
      <c r="L15" s="4"/>
      <c r="M15" s="4"/>
      <c r="N15" s="4"/>
      <c r="O15" s="4"/>
      <c r="P15" s="4"/>
      <c r="Q15" s="4"/>
      <c r="R15" s="4"/>
      <c r="S15" s="59"/>
      <c r="T15" s="4"/>
      <c r="U15" s="59"/>
      <c r="V15" s="5"/>
      <c r="W15" s="59"/>
      <c r="X15" s="5"/>
      <c r="Y15" s="59"/>
      <c r="Z15" s="5"/>
      <c r="AA15" s="59"/>
      <c r="AB15" s="5"/>
      <c r="AC15" s="59"/>
      <c r="AD15" s="5"/>
      <c r="AE15" s="59"/>
      <c r="AF15" s="5"/>
      <c r="AG15" s="59"/>
      <c r="AH15" s="34"/>
    </row>
    <row r="16" spans="1:34" x14ac:dyDescent="0.25">
      <c r="A16" s="32" t="s">
        <v>8</v>
      </c>
      <c r="B16" s="33"/>
      <c r="C16" s="33">
        <v>25975</v>
      </c>
      <c r="D16" s="7"/>
      <c r="E16" s="7">
        <v>28300</v>
      </c>
      <c r="F16" s="7">
        <v>15170.5</v>
      </c>
      <c r="G16" s="7">
        <v>9000</v>
      </c>
      <c r="H16" s="7">
        <v>2049</v>
      </c>
      <c r="I16" s="7"/>
      <c r="J16" s="4" t="s">
        <v>18</v>
      </c>
      <c r="K16" s="4">
        <v>1000</v>
      </c>
      <c r="L16" s="4">
        <v>14767</v>
      </c>
      <c r="M16" s="4">
        <v>14000</v>
      </c>
      <c r="N16" s="4">
        <v>8066</v>
      </c>
      <c r="O16" s="4">
        <v>14000</v>
      </c>
      <c r="P16" s="4" t="s">
        <v>18</v>
      </c>
      <c r="Q16" s="4" t="s">
        <v>18</v>
      </c>
      <c r="R16" s="4" t="s">
        <v>18</v>
      </c>
      <c r="S16" s="59">
        <v>6000</v>
      </c>
      <c r="T16" s="4">
        <v>2665</v>
      </c>
      <c r="U16" s="59">
        <v>6000</v>
      </c>
      <c r="V16" s="5">
        <v>300</v>
      </c>
      <c r="W16" s="59">
        <v>6000</v>
      </c>
      <c r="X16" s="5"/>
      <c r="Y16" s="59"/>
      <c r="Z16" s="5"/>
      <c r="AA16" s="59"/>
      <c r="AB16" s="5"/>
      <c r="AC16" s="59"/>
      <c r="AD16" s="5"/>
      <c r="AE16" s="59"/>
      <c r="AF16" s="5"/>
      <c r="AG16" s="59"/>
      <c r="AH16" s="34"/>
    </row>
    <row r="17" spans="1:34" x14ac:dyDescent="0.25">
      <c r="A17" s="32" t="s">
        <v>9</v>
      </c>
      <c r="B17" s="33">
        <v>15793</v>
      </c>
      <c r="C17" s="33">
        <v>17274</v>
      </c>
      <c r="D17" s="7">
        <v>14770</v>
      </c>
      <c r="E17" s="7">
        <v>15000</v>
      </c>
      <c r="F17" s="7">
        <v>20454</v>
      </c>
      <c r="G17" s="7">
        <v>21000</v>
      </c>
      <c r="H17" s="7">
        <v>15489</v>
      </c>
      <c r="I17" s="7"/>
      <c r="J17" s="4">
        <v>17221</v>
      </c>
      <c r="K17" s="4">
        <v>18000</v>
      </c>
      <c r="L17" s="4">
        <v>18659</v>
      </c>
      <c r="M17" s="4">
        <v>19000</v>
      </c>
      <c r="N17" s="4">
        <v>15815</v>
      </c>
      <c r="O17" s="4">
        <v>16000</v>
      </c>
      <c r="P17" s="4">
        <v>11831</v>
      </c>
      <c r="Q17" s="4">
        <v>13000</v>
      </c>
      <c r="R17" s="4">
        <v>10084</v>
      </c>
      <c r="S17" s="59">
        <v>13000</v>
      </c>
      <c r="T17" s="4">
        <v>11309</v>
      </c>
      <c r="U17" s="59">
        <v>13000</v>
      </c>
      <c r="V17" s="5">
        <v>12452</v>
      </c>
      <c r="W17" s="59">
        <v>13000</v>
      </c>
      <c r="X17" s="5"/>
      <c r="Y17" s="59">
        <v>13000</v>
      </c>
      <c r="Z17" s="5"/>
      <c r="AA17" s="59">
        <v>13000</v>
      </c>
      <c r="AB17" s="5"/>
      <c r="AC17" s="59">
        <v>13000</v>
      </c>
      <c r="AD17" s="5"/>
      <c r="AE17" s="59">
        <v>13000</v>
      </c>
      <c r="AF17" s="5"/>
      <c r="AG17" s="59">
        <v>13000</v>
      </c>
      <c r="AH17" s="34"/>
    </row>
    <row r="18" spans="1:34" x14ac:dyDescent="0.25">
      <c r="A18" s="32" t="s">
        <v>10</v>
      </c>
      <c r="B18" s="33">
        <v>11250</v>
      </c>
      <c r="C18" s="33">
        <v>5000</v>
      </c>
      <c r="D18" s="7">
        <v>15638</v>
      </c>
      <c r="E18" s="7">
        <v>15000</v>
      </c>
      <c r="F18" s="7">
        <v>17063</v>
      </c>
      <c r="G18" s="7">
        <v>18000</v>
      </c>
      <c r="H18" s="7">
        <v>23875</v>
      </c>
      <c r="I18" s="7"/>
      <c r="J18" s="4">
        <v>22814</v>
      </c>
      <c r="K18" s="4">
        <v>24000</v>
      </c>
      <c r="L18" s="4">
        <v>16063</v>
      </c>
      <c r="M18" s="4">
        <v>24000</v>
      </c>
      <c r="N18" s="4">
        <v>26775</v>
      </c>
      <c r="O18" s="4">
        <v>45000</v>
      </c>
      <c r="P18" s="4">
        <v>59710</v>
      </c>
      <c r="Q18" s="4">
        <v>40000</v>
      </c>
      <c r="R18" s="4">
        <v>47738</v>
      </c>
      <c r="S18" s="59">
        <v>42000</v>
      </c>
      <c r="T18" s="4">
        <v>40640</v>
      </c>
      <c r="U18" s="59">
        <v>45000</v>
      </c>
      <c r="V18" s="5">
        <v>48237</v>
      </c>
      <c r="W18" s="59">
        <v>39000</v>
      </c>
      <c r="X18" s="5"/>
      <c r="Y18" s="59">
        <v>45000</v>
      </c>
      <c r="Z18" s="5"/>
      <c r="AA18" s="59">
        <v>45000</v>
      </c>
      <c r="AB18" s="5"/>
      <c r="AC18" s="59">
        <v>45000</v>
      </c>
      <c r="AD18" s="5"/>
      <c r="AE18" s="59">
        <v>45000</v>
      </c>
      <c r="AF18" s="5"/>
      <c r="AG18" s="59">
        <v>45000</v>
      </c>
      <c r="AH18" s="34"/>
    </row>
    <row r="19" spans="1:34" x14ac:dyDescent="0.25">
      <c r="A19" s="32" t="s">
        <v>65</v>
      </c>
      <c r="B19" s="33"/>
      <c r="C19" s="33">
        <v>4450</v>
      </c>
      <c r="D19" s="7">
        <v>10924</v>
      </c>
      <c r="E19" s="7">
        <v>11800</v>
      </c>
      <c r="F19" s="7">
        <v>14848.5</v>
      </c>
      <c r="G19" s="7">
        <v>5000</v>
      </c>
      <c r="H19" s="7">
        <v>3983</v>
      </c>
      <c r="I19" s="7"/>
      <c r="J19" s="4">
        <v>45931</v>
      </c>
      <c r="K19" s="4">
        <v>10000</v>
      </c>
      <c r="L19" s="4">
        <v>14803</v>
      </c>
      <c r="M19" s="4">
        <v>15000</v>
      </c>
      <c r="N19" s="4">
        <v>22523</v>
      </c>
      <c r="O19" s="4">
        <v>15000</v>
      </c>
      <c r="P19" s="4">
        <v>595</v>
      </c>
      <c r="Q19" s="4">
        <v>10000</v>
      </c>
      <c r="R19" s="4">
        <v>20885.099999999999</v>
      </c>
      <c r="S19" s="59">
        <v>12000</v>
      </c>
      <c r="T19" s="4" t="s">
        <v>18</v>
      </c>
      <c r="U19" s="59">
        <v>0</v>
      </c>
      <c r="V19" s="5">
        <v>20887</v>
      </c>
      <c r="W19" s="59">
        <v>20000</v>
      </c>
      <c r="X19" s="5"/>
      <c r="Y19" s="59"/>
      <c r="Z19" s="5"/>
      <c r="AA19" s="59"/>
      <c r="AB19" s="5"/>
      <c r="AC19" s="59"/>
      <c r="AD19" s="5"/>
      <c r="AE19" s="59"/>
      <c r="AF19" s="5"/>
      <c r="AG19" s="59"/>
      <c r="AH19" s="34"/>
    </row>
    <row r="20" spans="1:34" x14ac:dyDescent="0.25">
      <c r="A20" s="32" t="s">
        <v>11</v>
      </c>
      <c r="B20" s="33">
        <v>1855</v>
      </c>
      <c r="C20" s="33">
        <v>803</v>
      </c>
      <c r="D20" s="7">
        <v>2277</v>
      </c>
      <c r="E20" s="7">
        <v>2500</v>
      </c>
      <c r="F20" s="7">
        <v>884</v>
      </c>
      <c r="G20" s="7">
        <v>900</v>
      </c>
      <c r="H20" s="7">
        <v>2568</v>
      </c>
      <c r="I20" s="7"/>
      <c r="J20" s="4">
        <v>1828</v>
      </c>
      <c r="K20" s="4">
        <v>2000</v>
      </c>
      <c r="L20" s="4">
        <v>2263</v>
      </c>
      <c r="M20" s="4">
        <v>2000</v>
      </c>
      <c r="N20" s="4">
        <v>5369</v>
      </c>
      <c r="O20" s="4">
        <v>4000</v>
      </c>
      <c r="P20" s="4">
        <v>2149</v>
      </c>
      <c r="Q20" s="4">
        <v>3000</v>
      </c>
      <c r="R20" s="4">
        <v>2338</v>
      </c>
      <c r="S20" s="59">
        <v>2500</v>
      </c>
      <c r="T20" s="4">
        <v>895.1</v>
      </c>
      <c r="U20" s="59">
        <v>2000</v>
      </c>
      <c r="V20" s="5">
        <v>3903</v>
      </c>
      <c r="W20" s="59">
        <v>4000</v>
      </c>
      <c r="X20" s="5"/>
      <c r="Y20" s="59">
        <v>2550</v>
      </c>
      <c r="Z20" s="5"/>
      <c r="AA20" s="59">
        <v>2600</v>
      </c>
      <c r="AB20" s="5"/>
      <c r="AC20" s="59">
        <v>2650</v>
      </c>
      <c r="AD20" s="5"/>
      <c r="AE20" s="59">
        <v>2700</v>
      </c>
      <c r="AF20" s="5"/>
      <c r="AG20" s="59">
        <v>2750</v>
      </c>
      <c r="AH20" s="34"/>
    </row>
    <row r="21" spans="1:34" x14ac:dyDescent="0.25">
      <c r="A21" s="32" t="s">
        <v>12</v>
      </c>
      <c r="B21" s="33">
        <v>238</v>
      </c>
      <c r="C21" s="33">
        <v>476</v>
      </c>
      <c r="D21" s="7">
        <v>380</v>
      </c>
      <c r="E21" s="7">
        <v>500</v>
      </c>
      <c r="F21" s="7">
        <v>523</v>
      </c>
      <c r="G21" s="7">
        <v>525</v>
      </c>
      <c r="H21" s="7">
        <v>618</v>
      </c>
      <c r="I21" s="7"/>
      <c r="J21" s="4" t="s">
        <v>18</v>
      </c>
      <c r="K21" s="4" t="s">
        <v>18</v>
      </c>
      <c r="L21" s="4">
        <v>1172</v>
      </c>
      <c r="M21" s="4">
        <v>1200</v>
      </c>
      <c r="N21" s="4" t="s">
        <v>18</v>
      </c>
      <c r="O21" s="4">
        <v>1000</v>
      </c>
      <c r="P21" s="4" t="s">
        <v>18</v>
      </c>
      <c r="Q21" s="4" t="s">
        <v>18</v>
      </c>
      <c r="R21" s="4" t="s">
        <v>18</v>
      </c>
      <c r="S21" s="59" t="s">
        <v>18</v>
      </c>
      <c r="T21" s="4" t="s">
        <v>18</v>
      </c>
      <c r="U21" s="59">
        <v>500</v>
      </c>
      <c r="V21" s="5">
        <v>420</v>
      </c>
      <c r="W21" s="59">
        <v>800</v>
      </c>
      <c r="X21" s="5"/>
      <c r="Y21" s="59"/>
      <c r="Z21" s="5"/>
      <c r="AA21" s="59"/>
      <c r="AB21" s="5"/>
      <c r="AC21" s="59"/>
      <c r="AD21" s="5"/>
      <c r="AE21" s="59"/>
      <c r="AF21" s="5"/>
      <c r="AG21" s="59"/>
      <c r="AH21" s="34"/>
    </row>
    <row r="22" spans="1:34" x14ac:dyDescent="0.25">
      <c r="A22" s="32" t="s">
        <v>50</v>
      </c>
      <c r="B22" s="33"/>
      <c r="C22" s="33">
        <v>567</v>
      </c>
      <c r="D22" s="7">
        <v>685</v>
      </c>
      <c r="E22" s="7">
        <v>700</v>
      </c>
      <c r="F22" s="7">
        <v>484</v>
      </c>
      <c r="G22" s="7">
        <v>500</v>
      </c>
      <c r="H22" s="7">
        <v>382</v>
      </c>
      <c r="I22" s="7"/>
      <c r="J22" s="4"/>
      <c r="K22" s="4"/>
      <c r="L22" s="4"/>
      <c r="M22" s="4"/>
      <c r="N22" s="4"/>
      <c r="O22" s="4"/>
      <c r="P22" s="4"/>
      <c r="Q22" s="4"/>
      <c r="R22" s="4"/>
      <c r="S22" s="59"/>
      <c r="T22" s="4"/>
      <c r="U22" s="59"/>
      <c r="V22" s="5"/>
      <c r="W22" s="59"/>
      <c r="X22" s="5"/>
      <c r="Y22" s="59"/>
      <c r="Z22" s="5"/>
      <c r="AA22" s="59"/>
      <c r="AB22" s="5"/>
      <c r="AC22" s="59"/>
      <c r="AD22" s="5"/>
      <c r="AE22" s="59"/>
      <c r="AF22" s="5"/>
      <c r="AG22" s="59"/>
      <c r="AH22" s="34"/>
    </row>
    <row r="23" spans="1:34" hidden="1" x14ac:dyDescent="0.25">
      <c r="A23" s="32" t="s">
        <v>56</v>
      </c>
      <c r="B23" s="33"/>
      <c r="C23" s="33"/>
      <c r="D23" s="7"/>
      <c r="E23" s="7">
        <v>1000</v>
      </c>
      <c r="F23" s="7">
        <v>19854</v>
      </c>
      <c r="G23" s="7"/>
      <c r="H23" s="7"/>
      <c r="I23" s="7"/>
      <c r="J23" s="4"/>
      <c r="K23" s="4"/>
      <c r="L23" s="4"/>
      <c r="M23" s="4"/>
      <c r="N23" s="4"/>
      <c r="O23" s="4"/>
      <c r="P23" s="4"/>
      <c r="Q23" s="4"/>
      <c r="R23" s="4"/>
      <c r="S23" s="59"/>
      <c r="T23" s="4"/>
      <c r="U23" s="59"/>
      <c r="V23" s="5"/>
      <c r="W23" s="59"/>
      <c r="X23" s="5"/>
      <c r="Y23" s="59"/>
      <c r="Z23" s="5"/>
      <c r="AA23" s="59"/>
      <c r="AB23" s="5"/>
      <c r="AC23" s="59"/>
      <c r="AD23" s="5"/>
      <c r="AE23" s="59"/>
      <c r="AF23" s="5"/>
      <c r="AG23" s="59"/>
      <c r="AH23" s="34"/>
    </row>
    <row r="24" spans="1:34" x14ac:dyDescent="0.25">
      <c r="A24" s="32" t="s">
        <v>59</v>
      </c>
      <c r="B24" s="33" t="s">
        <v>18</v>
      </c>
      <c r="C24" s="33" t="s">
        <v>18</v>
      </c>
      <c r="D24" s="7"/>
      <c r="E24" s="7"/>
      <c r="F24" s="7"/>
      <c r="G24" s="7"/>
      <c r="H24" s="7"/>
      <c r="I24" s="7"/>
      <c r="J24" s="4"/>
      <c r="K24" s="4"/>
      <c r="L24" s="4"/>
      <c r="M24" s="4"/>
      <c r="N24" s="4"/>
      <c r="O24" s="4"/>
      <c r="P24" s="4"/>
      <c r="Q24" s="4"/>
      <c r="R24" s="4"/>
      <c r="S24" s="59"/>
      <c r="T24" s="4"/>
      <c r="U24" s="59">
        <v>8500</v>
      </c>
      <c r="V24" s="5">
        <v>4675</v>
      </c>
      <c r="W24" s="59"/>
      <c r="X24" s="5"/>
      <c r="Y24" s="59"/>
      <c r="Z24" s="5"/>
      <c r="AA24" s="59"/>
      <c r="AB24" s="5"/>
      <c r="AC24" s="59"/>
      <c r="AD24" s="5"/>
      <c r="AE24" s="59"/>
      <c r="AF24" s="5"/>
      <c r="AG24" s="59"/>
      <c r="AH24" s="34"/>
    </row>
    <row r="25" spans="1:34" x14ac:dyDescent="0.25">
      <c r="A25" s="32" t="s">
        <v>61</v>
      </c>
      <c r="B25" s="33"/>
      <c r="C25" s="33"/>
      <c r="D25" s="7"/>
      <c r="E25" s="7"/>
      <c r="F25" s="7"/>
      <c r="G25" s="7"/>
      <c r="H25" s="7"/>
      <c r="I25" s="7"/>
      <c r="J25" s="4"/>
      <c r="K25" s="4"/>
      <c r="L25" s="4"/>
      <c r="M25" s="4"/>
      <c r="N25" s="4"/>
      <c r="O25" s="4"/>
      <c r="P25" s="4"/>
      <c r="Q25" s="4"/>
      <c r="R25" s="4"/>
      <c r="S25" s="59"/>
      <c r="T25" s="4"/>
      <c r="U25" s="59">
        <v>3000</v>
      </c>
      <c r="V25" s="5">
        <v>0</v>
      </c>
      <c r="W25" s="59"/>
      <c r="X25" s="5"/>
      <c r="Y25" s="59"/>
      <c r="Z25" s="5"/>
      <c r="AA25" s="59"/>
      <c r="AB25" s="5"/>
      <c r="AC25" s="59"/>
      <c r="AD25" s="5"/>
      <c r="AE25" s="59"/>
      <c r="AF25" s="5"/>
      <c r="AG25" s="59"/>
      <c r="AH25" s="34"/>
    </row>
    <row r="26" spans="1:34" x14ac:dyDescent="0.25">
      <c r="A26" s="32" t="s">
        <v>58</v>
      </c>
      <c r="B26" s="33"/>
      <c r="C26" s="33"/>
      <c r="D26" s="7"/>
      <c r="E26" s="7"/>
      <c r="F26" s="7"/>
      <c r="G26" s="7"/>
      <c r="H26" s="7"/>
      <c r="I26" s="7"/>
      <c r="J26" s="4"/>
      <c r="K26" s="4"/>
      <c r="L26" s="4"/>
      <c r="M26" s="4"/>
      <c r="N26" s="4"/>
      <c r="O26" s="4"/>
      <c r="P26" s="4"/>
      <c r="Q26" s="4"/>
      <c r="R26" s="4"/>
      <c r="S26" s="59"/>
      <c r="T26" s="4">
        <v>4988</v>
      </c>
      <c r="U26" s="59">
        <v>4000</v>
      </c>
      <c r="V26" s="5">
        <v>5981</v>
      </c>
      <c r="W26" s="59">
        <v>6000</v>
      </c>
      <c r="X26" s="5"/>
      <c r="Y26" s="59">
        <v>4000</v>
      </c>
      <c r="Z26" s="5"/>
      <c r="AA26" s="59">
        <v>4000</v>
      </c>
      <c r="AB26" s="5"/>
      <c r="AC26" s="59">
        <v>4000</v>
      </c>
      <c r="AD26" s="5"/>
      <c r="AE26" s="59">
        <v>4000</v>
      </c>
      <c r="AF26" s="5"/>
      <c r="AG26" s="59">
        <v>4000</v>
      </c>
      <c r="AH26" s="34"/>
    </row>
    <row r="27" spans="1:34" x14ac:dyDescent="0.25">
      <c r="A27" s="32" t="s">
        <v>57</v>
      </c>
      <c r="B27" s="33"/>
      <c r="C27" s="33"/>
      <c r="D27" s="7"/>
      <c r="E27" s="7"/>
      <c r="F27" s="7"/>
      <c r="G27" s="7"/>
      <c r="H27" s="7"/>
      <c r="I27" s="7"/>
      <c r="J27" s="4"/>
      <c r="K27" s="4"/>
      <c r="L27" s="4"/>
      <c r="M27" s="4"/>
      <c r="N27" s="4"/>
      <c r="O27" s="4"/>
      <c r="P27" s="4"/>
      <c r="Q27" s="4"/>
      <c r="R27" s="4"/>
      <c r="S27" s="59"/>
      <c r="T27" s="4">
        <v>595</v>
      </c>
      <c r="U27" s="59">
        <v>520</v>
      </c>
      <c r="V27" s="65" t="s">
        <v>18</v>
      </c>
      <c r="W27" s="59"/>
      <c r="X27" s="5"/>
      <c r="Y27" s="59"/>
      <c r="Z27" s="5"/>
      <c r="AA27" s="59"/>
      <c r="AB27" s="5"/>
      <c r="AC27" s="59"/>
      <c r="AD27" s="5"/>
      <c r="AE27" s="59"/>
      <c r="AF27" s="5"/>
      <c r="AG27" s="59"/>
      <c r="AH27" s="34"/>
    </row>
    <row r="28" spans="1:34" x14ac:dyDescent="0.25">
      <c r="A28" s="32" t="s">
        <v>60</v>
      </c>
      <c r="B28" s="33" t="s">
        <v>18</v>
      </c>
      <c r="C28" s="33"/>
      <c r="D28" s="7"/>
      <c r="E28" s="7"/>
      <c r="F28" s="7"/>
      <c r="G28" s="7"/>
      <c r="H28" s="7"/>
      <c r="I28" s="7"/>
      <c r="J28" s="4"/>
      <c r="K28" s="4"/>
      <c r="L28" s="4"/>
      <c r="M28" s="4"/>
      <c r="N28" s="4"/>
      <c r="O28" s="4"/>
      <c r="P28" s="4"/>
      <c r="Q28" s="4"/>
      <c r="R28" s="4"/>
      <c r="S28" s="59"/>
      <c r="T28" s="4"/>
      <c r="U28" s="59"/>
      <c r="V28" s="5" t="s">
        <v>18</v>
      </c>
      <c r="W28" s="59"/>
      <c r="X28" s="5"/>
      <c r="Y28" s="59"/>
      <c r="Z28" s="5"/>
      <c r="AA28" s="59"/>
      <c r="AB28" s="5"/>
      <c r="AC28" s="59"/>
      <c r="AD28" s="5"/>
      <c r="AE28" s="59"/>
      <c r="AF28" s="5"/>
      <c r="AG28" s="59"/>
      <c r="AH28" s="34"/>
    </row>
    <row r="29" spans="1:34" x14ac:dyDescent="0.25">
      <c r="A29" s="32" t="s">
        <v>51</v>
      </c>
      <c r="B29" s="33" t="s">
        <v>18</v>
      </c>
      <c r="C29" s="33"/>
      <c r="D29" s="7"/>
      <c r="E29" s="7"/>
      <c r="F29" s="7"/>
      <c r="G29" s="7"/>
      <c r="H29" s="7"/>
      <c r="I29" s="7"/>
      <c r="J29" s="4"/>
      <c r="K29" s="4"/>
      <c r="L29" s="4"/>
      <c r="M29" s="4"/>
      <c r="N29" s="4"/>
      <c r="O29" s="4"/>
      <c r="P29" s="4"/>
      <c r="Q29" s="4"/>
      <c r="R29" s="4"/>
      <c r="S29" s="59"/>
      <c r="T29" s="4">
        <v>0</v>
      </c>
      <c r="U29" s="59"/>
      <c r="V29" s="5"/>
      <c r="W29" s="59"/>
      <c r="X29" s="5"/>
      <c r="Y29" s="59"/>
      <c r="Z29" s="5"/>
      <c r="AA29" s="59"/>
      <c r="AB29" s="5"/>
      <c r="AC29" s="59"/>
      <c r="AD29" s="5"/>
      <c r="AE29" s="59"/>
      <c r="AF29" s="5"/>
      <c r="AG29" s="59"/>
      <c r="AH29" s="34"/>
    </row>
    <row r="30" spans="1:34" x14ac:dyDescent="0.25">
      <c r="A30" s="32" t="s">
        <v>62</v>
      </c>
      <c r="B30" s="33"/>
      <c r="C30" s="33" t="s">
        <v>18</v>
      </c>
      <c r="D30" s="7"/>
      <c r="E30" s="7"/>
      <c r="F30" s="7"/>
      <c r="G30" s="7"/>
      <c r="H30" s="7"/>
      <c r="I30" s="7"/>
      <c r="J30" s="4"/>
      <c r="K30" s="4"/>
      <c r="L30" s="4"/>
      <c r="M30" s="4"/>
      <c r="N30" s="4"/>
      <c r="O30" s="4"/>
      <c r="P30" s="4"/>
      <c r="Q30" s="4"/>
      <c r="R30" s="4">
        <v>42</v>
      </c>
      <c r="S30" s="59"/>
      <c r="T30" s="4"/>
      <c r="U30" s="59">
        <v>8500</v>
      </c>
      <c r="V30" s="5">
        <v>0</v>
      </c>
      <c r="W30" s="59"/>
      <c r="X30" s="5"/>
      <c r="Y30" s="59"/>
      <c r="Z30" s="5"/>
      <c r="AA30" s="59"/>
      <c r="AB30" s="5"/>
      <c r="AC30" s="59"/>
      <c r="AD30" s="5"/>
      <c r="AE30" s="59"/>
      <c r="AF30" s="5"/>
      <c r="AG30" s="59"/>
      <c r="AH30" s="34"/>
    </row>
    <row r="31" spans="1:34" ht="15.75" thickBot="1" x14ac:dyDescent="0.3">
      <c r="A31" s="35" t="s">
        <v>19</v>
      </c>
      <c r="B31" s="36"/>
      <c r="C31" s="36"/>
      <c r="D31" s="16"/>
      <c r="E31" s="16"/>
      <c r="F31" s="16"/>
      <c r="G31" s="16"/>
      <c r="H31" s="16"/>
      <c r="I31" s="16"/>
      <c r="J31" s="17">
        <v>409</v>
      </c>
      <c r="K31" s="17">
        <v>500</v>
      </c>
      <c r="L31" s="17">
        <v>433</v>
      </c>
      <c r="M31" s="17">
        <v>500</v>
      </c>
      <c r="N31" s="17">
        <v>475</v>
      </c>
      <c r="O31" s="17">
        <v>500</v>
      </c>
      <c r="P31" s="17">
        <v>455</v>
      </c>
      <c r="Q31" s="17">
        <v>500</v>
      </c>
      <c r="R31" s="17">
        <v>3812.3</v>
      </c>
      <c r="S31" s="60">
        <v>2000</v>
      </c>
      <c r="T31" s="17">
        <v>5451</v>
      </c>
      <c r="U31" s="60">
        <v>3480</v>
      </c>
      <c r="V31" s="18">
        <v>88.45</v>
      </c>
      <c r="W31" s="60"/>
      <c r="X31" s="18"/>
      <c r="Y31" s="60"/>
      <c r="Z31" s="18"/>
      <c r="AA31" s="60"/>
      <c r="AB31" s="18"/>
      <c r="AC31" s="60"/>
      <c r="AD31" s="18"/>
      <c r="AE31" s="60"/>
      <c r="AF31" s="18"/>
      <c r="AG31" s="60"/>
      <c r="AH31" s="37"/>
    </row>
    <row r="32" spans="1:34" ht="15.75" thickBot="1" x14ac:dyDescent="0.3">
      <c r="A32" s="38" t="s">
        <v>13</v>
      </c>
      <c r="B32" s="39">
        <f>SUM(B12:B31)</f>
        <v>50169</v>
      </c>
      <c r="C32" s="39">
        <f>SUM(C12:C31)</f>
        <v>71267</v>
      </c>
      <c r="D32" s="39">
        <f>SUM(D12:D31)</f>
        <v>67568</v>
      </c>
      <c r="E32" s="39">
        <f>SUM(E12:E31)</f>
        <v>99009</v>
      </c>
      <c r="F32" s="39">
        <f>SUM(F12:F31)</f>
        <v>117785</v>
      </c>
      <c r="G32" s="39">
        <f>SUM(G12:G31)</f>
        <v>80175</v>
      </c>
      <c r="H32" s="39">
        <f>SUM(H12:H31)</f>
        <v>72038</v>
      </c>
      <c r="I32" s="39">
        <f>SUM(I12:I31)</f>
        <v>0</v>
      </c>
      <c r="J32" s="19">
        <v>73349</v>
      </c>
      <c r="K32" s="19">
        <f>SUM(K12:K31)</f>
        <v>89800</v>
      </c>
      <c r="L32" s="19">
        <f>SUM(L12:L31)</f>
        <v>102976</v>
      </c>
      <c r="M32" s="19">
        <f>SUM(M12:M31)</f>
        <v>108500</v>
      </c>
      <c r="N32" s="19">
        <f>SUM(N12:N31)</f>
        <v>113610</v>
      </c>
      <c r="O32" s="19">
        <f>SUM(O12:O31)</f>
        <v>134800</v>
      </c>
      <c r="P32" s="19">
        <f>SUM(P12:P31)</f>
        <v>114291</v>
      </c>
      <c r="Q32" s="19">
        <f>SUM(Q12:Q31)</f>
        <v>108500</v>
      </c>
      <c r="R32" s="19">
        <f>SUM(R12:R31)</f>
        <v>124152.40000000001</v>
      </c>
      <c r="S32" s="61">
        <f>SUM(S12:S31)</f>
        <v>118500</v>
      </c>
      <c r="T32" s="19">
        <f>SUM(T12:T31)</f>
        <v>104844.1</v>
      </c>
      <c r="U32" s="61">
        <f>SUM(U12:U31)</f>
        <v>135500</v>
      </c>
      <c r="V32" s="19">
        <f>SUM(V12:V31)</f>
        <v>136589.45000000001</v>
      </c>
      <c r="W32" s="61">
        <f>SUM(W12:W31)</f>
        <v>129800</v>
      </c>
      <c r="X32" s="19">
        <f>SUM(X12:X31)</f>
        <v>0</v>
      </c>
      <c r="Y32" s="61">
        <f>SUM(Y12:Y31)</f>
        <v>90550</v>
      </c>
      <c r="Z32" s="19">
        <f>SUM(Z12:Z31)</f>
        <v>0</v>
      </c>
      <c r="AA32" s="61">
        <f>SUM(AA12:AA31)</f>
        <v>90600</v>
      </c>
      <c r="AB32" s="19">
        <f>SUM(AB12:AB31)</f>
        <v>0</v>
      </c>
      <c r="AC32" s="61">
        <f>SUM(AC12:AC31)</f>
        <v>90650</v>
      </c>
      <c r="AD32" s="19">
        <f>SUM(AD12:AD31)</f>
        <v>0</v>
      </c>
      <c r="AE32" s="61">
        <f>SUM(AE12:AE31)</f>
        <v>90700</v>
      </c>
      <c r="AF32" s="19">
        <f>SUM(AF12:AF31)</f>
        <v>0</v>
      </c>
      <c r="AG32" s="61">
        <f>SUM(AG12:AG31)</f>
        <v>90750</v>
      </c>
      <c r="AH32" s="19">
        <f>SUM(AH12:AH31)</f>
        <v>0</v>
      </c>
    </row>
    <row r="33" spans="1:35" x14ac:dyDescent="0.25">
      <c r="A33" s="40" t="s">
        <v>14</v>
      </c>
      <c r="B33" s="45">
        <f>SUM(B10-B32)</f>
        <v>2242</v>
      </c>
      <c r="C33" s="43">
        <f>SUM(C10-C32)</f>
        <v>-18748</v>
      </c>
      <c r="D33" s="45">
        <f>SUM(D10-D32)</f>
        <v>18577</v>
      </c>
      <c r="E33" s="43">
        <f>SUM(E10-E32)</f>
        <v>-14510</v>
      </c>
      <c r="F33" s="43">
        <f>SUM(F10-F32)</f>
        <v>-27236</v>
      </c>
      <c r="G33" s="43">
        <f>SUM(G10-G32)</f>
        <v>425</v>
      </c>
      <c r="H33" s="45">
        <f>SUM(H10-H32)</f>
        <v>14362</v>
      </c>
      <c r="I33" s="45">
        <f>SUM(I10-I32)</f>
        <v>0</v>
      </c>
      <c r="J33" s="45">
        <f>SUM(J10-J32)</f>
        <v>23395</v>
      </c>
      <c r="K33" s="45">
        <f>SUM(K10-K32)</f>
        <v>-4300</v>
      </c>
      <c r="L33" s="43">
        <f>SUM(L10-L32)</f>
        <v>-17183</v>
      </c>
      <c r="M33" s="43">
        <f>SUM(M10-M32)</f>
        <v>5000</v>
      </c>
      <c r="N33" s="43">
        <f>SUM(N10-N32)</f>
        <v>-1610</v>
      </c>
      <c r="O33" s="46">
        <f>SUM(O10-O32)</f>
        <v>23200</v>
      </c>
      <c r="P33" s="47">
        <f>SUM(P10-P32)</f>
        <v>33901</v>
      </c>
      <c r="Q33" s="46">
        <f>SUM(Q10-Q32)</f>
        <v>5500</v>
      </c>
      <c r="R33" s="48">
        <f>SUM(R10-R32)</f>
        <v>-6152.4000000000087</v>
      </c>
      <c r="S33" s="63">
        <f>SUM(S10-S32)</f>
        <v>12300</v>
      </c>
      <c r="T33" s="47">
        <f>SUM(T10-T32)</f>
        <v>25705.899999999994</v>
      </c>
      <c r="U33" s="64">
        <f>SUM(U10-U32)</f>
        <v>-6700</v>
      </c>
      <c r="V33" s="47">
        <f>SUM(V10-V32)</f>
        <v>-6732.4500000000116</v>
      </c>
      <c r="W33" s="64">
        <f>SUM(W10-W32)</f>
        <v>-11200</v>
      </c>
      <c r="X33" s="42">
        <v>0</v>
      </c>
      <c r="Y33" s="62">
        <v>0</v>
      </c>
      <c r="Z33" s="20">
        <v>0</v>
      </c>
      <c r="AA33" s="62">
        <v>0</v>
      </c>
      <c r="AB33" s="20">
        <v>0</v>
      </c>
      <c r="AC33" s="62">
        <v>0</v>
      </c>
      <c r="AD33" s="20">
        <v>0</v>
      </c>
      <c r="AE33" s="62">
        <v>0</v>
      </c>
      <c r="AF33" s="20">
        <v>0</v>
      </c>
      <c r="AG33" s="62">
        <v>0</v>
      </c>
      <c r="AH33" s="21">
        <v>0</v>
      </c>
    </row>
    <row r="34" spans="1:35" ht="15.75" thickBot="1" x14ac:dyDescent="0.3">
      <c r="A34" s="41" t="s">
        <v>15</v>
      </c>
      <c r="B34" s="50">
        <v>39169</v>
      </c>
      <c r="C34" s="50">
        <f>SUM(B34+C33)</f>
        <v>20421</v>
      </c>
      <c r="D34" s="50">
        <f>SUM(C34+D33)</f>
        <v>38998</v>
      </c>
      <c r="E34" s="53" t="s">
        <v>18</v>
      </c>
      <c r="F34" s="50">
        <f>SUM(D34+F33)</f>
        <v>11762</v>
      </c>
      <c r="G34" s="53" t="s">
        <v>18</v>
      </c>
      <c r="H34" s="50">
        <f>SUM(F34+H33)</f>
        <v>26124</v>
      </c>
      <c r="I34" s="52"/>
      <c r="J34" s="49">
        <f>SUM(H34+J33)</f>
        <v>49519</v>
      </c>
      <c r="K34" s="51" t="s">
        <v>18</v>
      </c>
      <c r="L34" s="49">
        <f t="shared" ref="L34" si="5">SUM(J34+L33)</f>
        <v>32336</v>
      </c>
      <c r="M34" s="51" t="s">
        <v>18</v>
      </c>
      <c r="N34" s="49">
        <f t="shared" ref="N34" si="6">SUM(L34+N33)</f>
        <v>30726</v>
      </c>
      <c r="O34" s="51" t="s">
        <v>18</v>
      </c>
      <c r="P34" s="49">
        <f t="shared" ref="P34" si="7">SUM(N34+P33)</f>
        <v>64627</v>
      </c>
      <c r="Q34" s="51" t="s">
        <v>18</v>
      </c>
      <c r="R34" s="49">
        <f t="shared" ref="R34" si="8">SUM(P34+R33)</f>
        <v>58474.599999999991</v>
      </c>
      <c r="S34" s="51" t="s">
        <v>18</v>
      </c>
      <c r="T34" s="49">
        <f t="shared" ref="T34" si="9">SUM(R34+T33)</f>
        <v>84180.499999999985</v>
      </c>
      <c r="U34" s="51" t="s">
        <v>18</v>
      </c>
      <c r="V34" s="49">
        <f>SUM(T34+V33)</f>
        <v>77448.049999999974</v>
      </c>
      <c r="W34" s="54" t="s">
        <v>18</v>
      </c>
      <c r="X34" s="49">
        <f>SUM(V34+W33)</f>
        <v>66248.049999999974</v>
      </c>
      <c r="Y34" s="54" t="s">
        <v>18</v>
      </c>
      <c r="Z34" s="49">
        <f t="shared" ref="Z34" si="10">SUM(X34+Y33)</f>
        <v>66248.049999999974</v>
      </c>
      <c r="AA34" s="54" t="s">
        <v>18</v>
      </c>
      <c r="AB34" s="49">
        <f t="shared" ref="AB34" si="11">SUM(Z34+AA33)</f>
        <v>66248.049999999974</v>
      </c>
      <c r="AC34" s="54" t="s">
        <v>18</v>
      </c>
      <c r="AD34" s="49">
        <f t="shared" ref="AD34" si="12">SUM(AB34+AC33)</f>
        <v>66248.049999999974</v>
      </c>
      <c r="AE34" s="54" t="s">
        <v>18</v>
      </c>
      <c r="AF34" s="49">
        <f t="shared" ref="AF34" si="13">SUM(AD34+AE33)</f>
        <v>66248.049999999974</v>
      </c>
      <c r="AG34" s="54" t="s">
        <v>18</v>
      </c>
      <c r="AH34" s="49">
        <f t="shared" ref="AH34" si="14">SUM(AF34+AG33)</f>
        <v>66248.049999999974</v>
      </c>
      <c r="AI34" s="44" t="s">
        <v>18</v>
      </c>
    </row>
    <row r="35" spans="1:35" x14ac:dyDescent="0.25">
      <c r="A35" s="66" t="s">
        <v>64</v>
      </c>
      <c r="U35" s="1"/>
      <c r="V35" s="2"/>
      <c r="W35" s="1"/>
      <c r="X35" s="1"/>
    </row>
    <row r="36" spans="1:35" x14ac:dyDescent="0.25">
      <c r="A36" s="67" t="s">
        <v>18</v>
      </c>
      <c r="U36" s="1"/>
      <c r="V36" s="1"/>
      <c r="W36" s="1"/>
      <c r="X36" s="1"/>
    </row>
    <row r="37" spans="1:35" x14ac:dyDescent="0.25">
      <c r="S37" t="s">
        <v>18</v>
      </c>
      <c r="U37" s="3"/>
      <c r="V37" s="3"/>
      <c r="W37" s="1"/>
      <c r="X37" s="1"/>
    </row>
    <row r="38" spans="1:35" x14ac:dyDescent="0.25">
      <c r="U38" s="1"/>
      <c r="V38" s="1"/>
      <c r="W38" s="1"/>
      <c r="X38" s="1"/>
    </row>
    <row r="39" spans="1:35" x14ac:dyDescent="0.25">
      <c r="U39" s="1"/>
      <c r="V39" s="1"/>
      <c r="W39" s="1"/>
      <c r="X39" s="1"/>
    </row>
    <row r="40" spans="1:35" x14ac:dyDescent="0.25">
      <c r="U40" s="1"/>
      <c r="V40" s="1"/>
      <c r="W40" s="1"/>
      <c r="X40" s="1"/>
    </row>
    <row r="41" spans="1:35" x14ac:dyDescent="0.25">
      <c r="U41" s="1"/>
      <c r="V41" s="1"/>
      <c r="W41" s="1"/>
      <c r="X41" s="1"/>
    </row>
  </sheetData>
  <mergeCells count="2">
    <mergeCell ref="A11:AH11"/>
    <mergeCell ref="A2:A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BudgetUtfall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</dc:creator>
  <cp:lastModifiedBy>Thomas Lindgren</cp:lastModifiedBy>
  <cp:lastPrinted>2012-03-04T19:21:20Z</cp:lastPrinted>
  <dcterms:created xsi:type="dcterms:W3CDTF">2010-03-22T08:16:08Z</dcterms:created>
  <dcterms:modified xsi:type="dcterms:W3CDTF">2014-03-11T05:45:53Z</dcterms:modified>
</cp:coreProperties>
</file>